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milad\Desktop\ExcelUpload\src\main\webapp\resources\"/>
    </mc:Choice>
  </mc:AlternateContent>
  <xr:revisionPtr revIDLastSave="0" documentId="13_ncr:1_{77A7A4F0-F028-446F-932B-52AFF326ADF3}" xr6:coauthVersionLast="47" xr6:coauthVersionMax="47" xr10:uidLastSave="{00000000-0000-0000-0000-000000000000}"/>
  <bookViews>
    <workbookView xWindow="24870" yWindow="4260" windowWidth="23055" windowHeight="14940" activeTab="1" xr2:uid="{839D2E7B-8730-4B0F-B990-BB2A169DBC3C}"/>
  </bookViews>
  <sheets>
    <sheet name="master" sheetId="1" r:id="rId1"/>
    <sheet name="Direction 1 input" sheetId="25" r:id="rId2"/>
  </sheets>
  <externalReferences>
    <externalReference r:id="rId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 i="25" l="1"/>
  <c r="B15" i="25"/>
  <c r="B5" i="25"/>
  <c r="C8" i="1"/>
  <c r="B8" i="1"/>
  <c r="H66" i="25"/>
  <c r="G66" i="25"/>
  <c r="F66" i="25"/>
  <c r="E66" i="25"/>
  <c r="D66" i="25"/>
  <c r="H35" i="25"/>
  <c r="G35" i="25"/>
  <c r="F35" i="25"/>
  <c r="E35" i="25"/>
  <c r="D35" i="25"/>
</calcChain>
</file>

<file path=xl/sharedStrings.xml><?xml version="1.0" encoding="utf-8"?>
<sst xmlns="http://schemas.openxmlformats.org/spreadsheetml/2006/main" count="269" uniqueCount="145">
  <si>
    <t>Arterial Name</t>
  </si>
  <si>
    <t>units</t>
  </si>
  <si>
    <t>description</t>
  </si>
  <si>
    <t>vph</t>
  </si>
  <si>
    <t>arterial right turn volume</t>
  </si>
  <si>
    <t>arterial thru volume</t>
  </si>
  <si>
    <t>arterial left turn volume</t>
  </si>
  <si>
    <t>N_Lanes_Thru</t>
  </si>
  <si>
    <t>number of thru lanes, including lanes shared with turns</t>
  </si>
  <si>
    <t>mph</t>
  </si>
  <si>
    <t>s</t>
  </si>
  <si>
    <t>C</t>
  </si>
  <si>
    <t>cycle length</t>
  </si>
  <si>
    <t>D_From</t>
  </si>
  <si>
    <t>Eff_G_Art</t>
  </si>
  <si>
    <t>L_Veh_Q</t>
  </si>
  <si>
    <t>Len_LT_Lane</t>
  </si>
  <si>
    <t>Len_RT_Lane</t>
  </si>
  <si>
    <t>Intn</t>
  </si>
  <si>
    <t>veh/h</t>
  </si>
  <si>
    <t>Turn volume</t>
  </si>
  <si>
    <t>R</t>
  </si>
  <si>
    <t>Y</t>
  </si>
  <si>
    <t>L</t>
  </si>
  <si>
    <t>N</t>
  </si>
  <si>
    <t>Intn name</t>
  </si>
  <si>
    <t>(Sample Data)</t>
  </si>
  <si>
    <t>0 if there is no green period 2</t>
  </si>
  <si>
    <t xml:space="preserve">volume for the shared lane group </t>
  </si>
  <si>
    <t>RTOR rate for the lane group; 0 if not allowed</t>
  </si>
  <si>
    <t>0 if there is no green period B</t>
  </si>
  <si>
    <t>0 for protected lefts, 2 for permitted lefts</t>
  </si>
  <si>
    <t>LTOR rate for the lane group; 0 if not allowed</t>
  </si>
  <si>
    <t>fraction of lane group volume turning left</t>
  </si>
  <si>
    <t>fraction of lane group volume turning right</t>
  </si>
  <si>
    <t>saturated flow rate, thru lane group</t>
  </si>
  <si>
    <t>Must be N (no)</t>
  </si>
  <si>
    <t>Turn direction - must be L (left)</t>
  </si>
  <si>
    <t>Must be Y (Yes)</t>
  </si>
  <si>
    <t>Turn direction - must be R (right)</t>
  </si>
  <si>
    <t>Must be Y (yes)</t>
  </si>
  <si>
    <t>right turn on red rate; 0 if not allowed</t>
  </si>
  <si>
    <t>String</t>
  </si>
  <si>
    <t>#DIRECTION1 DATA</t>
  </si>
  <si>
    <t>#</t>
  </si>
  <si>
    <t>#Note: Except at the first intersection, arterial volumes are taken as proportions. Absolule volumes are determined by flow continuity.</t>
  </si>
  <si>
    <t>#Data for intersecting leg with RIGHT TURNS to join the arterial in DIRECTION1,  if those turns are from an exclusive right turn lane or set of lanes.</t>
  </si>
  <si>
    <t>#Leave this block of data blank if there is no such leg</t>
  </si>
  <si>
    <t>#Dir</t>
  </si>
  <si>
    <t>#Exclusive Turn Lane?</t>
  </si>
  <si>
    <t>Sat_Flow_A_RTX</t>
  </si>
  <si>
    <t>Sat_Flow_B_RTX</t>
  </si>
  <si>
    <t>Sat_Flow_RTOR_RTX</t>
  </si>
  <si>
    <t>#Data for intersecting leg with RIGHT TURNS to join the arterial in DIRECTION1,  if those turns are from a LANE GROUP SHARED with thru vehicles or left turns</t>
  </si>
  <si>
    <t>Leg_Name_RT</t>
  </si>
  <si>
    <t>#Leg_Name_RT (repeated)</t>
  </si>
  <si>
    <t>Sat_Flow_A_RTS</t>
  </si>
  <si>
    <t>Sat_Flow_B_RTS</t>
  </si>
  <si>
    <t>Sat_Flow_RTOR_RTS</t>
  </si>
  <si>
    <t>#Data for intersecting leg with LEFT TURNS to join the arterial in DIRECTION1,  if those turns are from an exclusive lane or lane group</t>
  </si>
  <si>
    <t>Leg_Name_LT</t>
  </si>
  <si>
    <t>V_RT</t>
  </si>
  <si>
    <t>V_LT</t>
  </si>
  <si>
    <t>Sat_Flow_A_LTX</t>
  </si>
  <si>
    <t>Sat_Flow_B_LTX</t>
  </si>
  <si>
    <t>#Data for intersecting leg with LEFT TURNS to join the arterial in DIRECTION1,  if those turns are from a LANE GROUP SHARED with thru vehicles or left turns</t>
  </si>
  <si>
    <t>#Leg_Name_LT (repeat)</t>
  </si>
  <si>
    <t>V_Lanegroup_RTS</t>
  </si>
  <si>
    <t>p_RTS</t>
  </si>
  <si>
    <t>V_Lanegroup_LTS</t>
  </si>
  <si>
    <t>p_LTS</t>
  </si>
  <si>
    <t>Sat_Flow_A_LTS</t>
  </si>
  <si>
    <t>Priority_A_LTX</t>
  </si>
  <si>
    <t>Priority_B_LTX</t>
  </si>
  <si>
    <t>Priority_A_LTS</t>
  </si>
  <si>
    <t>Sat_Flow_B_LTS</t>
  </si>
  <si>
    <t>Priority_B_LTS</t>
  </si>
  <si>
    <t xml:space="preserve">#Data for midblock entry or exit AFTER this intersection </t>
  </si>
  <si>
    <t>vRight_Art</t>
  </si>
  <si>
    <t>vThru_Art</t>
  </si>
  <si>
    <t>vLeft_Art</t>
  </si>
  <si>
    <t>Sat_Flow_Art</t>
  </si>
  <si>
    <t>numeric ID chosen by user</t>
  </si>
  <si>
    <t xml:space="preserve">volume for all movements in the lane group with right turns </t>
  </si>
  <si>
    <t>Offset</t>
  </si>
  <si>
    <t>Change_Interval_Art</t>
  </si>
  <si>
    <t xml:space="preserve">actuated effective green, arterial thru. </t>
  </si>
  <si>
    <t>end of arterial green (for this direction), in local time. Between 0 and C.</t>
  </si>
  <si>
    <t>Effective green length, green period A</t>
  </si>
  <si>
    <t>Saturation flow rate during green period A</t>
  </si>
  <si>
    <t>Actuated effective green length, green period A</t>
  </si>
  <si>
    <t>Actuated effective green length, green period B</t>
  </si>
  <si>
    <t>G_End_Art_Loc</t>
  </si>
  <si>
    <t>length of exclusive left turn lane(s). 0 if there is none</t>
  </si>
  <si>
    <t>length of exclusive right turn lane(s). 0 if there is none</t>
  </si>
  <si>
    <t>GreenA_Start_RTX_Loc</t>
  </si>
  <si>
    <t>sum of Yellow and Red clearance for the reference phase</t>
  </si>
  <si>
    <t>EffB_RTX</t>
  </si>
  <si>
    <t>GreenB_Start_RTX_Loc</t>
  </si>
  <si>
    <t>EffA_RTX</t>
  </si>
  <si>
    <t>EffA_RTS</t>
  </si>
  <si>
    <t>EffB_RTS</t>
  </si>
  <si>
    <t>GreenA_Start_RTS_Loc</t>
  </si>
  <si>
    <t>GreenB_Start_RTS_Loc</t>
  </si>
  <si>
    <t>GreenA_Start_LTX_Loc</t>
  </si>
  <si>
    <t>GreenB_Start_LTX_Loc</t>
  </si>
  <si>
    <t>GreenA_Start_LTS_Loc</t>
  </si>
  <si>
    <t>GreenB_Start_LTS_Loc</t>
  </si>
  <si>
    <t>EffA_LTS</t>
  </si>
  <si>
    <t>EffB_LTS</t>
  </si>
  <si>
    <t>EffB_LTX</t>
  </si>
  <si>
    <t>EffA_LTX</t>
  </si>
  <si>
    <t>Intersection 1</t>
  </si>
  <si>
    <t>Intersection 2</t>
  </si>
  <si>
    <t>Intersection 3</t>
  </si>
  <si>
    <t>Intersection 4</t>
  </si>
  <si>
    <t>Intersection 5</t>
  </si>
  <si>
    <t>at Brooksby</t>
  </si>
  <si>
    <t>at Walmart</t>
  </si>
  <si>
    <t>at Garden</t>
  </si>
  <si>
    <t>at Honey Dew</t>
  </si>
  <si>
    <t>at Avalon Bay</t>
  </si>
  <si>
    <t>Scenario</t>
  </si>
  <si>
    <t>Speed</t>
  </si>
  <si>
    <t>Sat_Flow_LTOR_LTX</t>
  </si>
  <si>
    <t>LTOR rate; 0 if not allowed</t>
  </si>
  <si>
    <t>Sat_Flow_LTOR_LTS</t>
  </si>
  <si>
    <t>Known_Mid_Entries</t>
  </si>
  <si>
    <t>Known_Mid_Exits</t>
  </si>
  <si>
    <t>Direction</t>
  </si>
  <si>
    <t>Route 16</t>
  </si>
  <si>
    <t xml:space="preserve">e.g. NB, SB, EB, or WB </t>
  </si>
  <si>
    <t>EB</t>
  </si>
  <si>
    <t>Period</t>
  </si>
  <si>
    <t>e.g. Weekday a.m. peak, or 12:30-1:30 p.m., etc.</t>
  </si>
  <si>
    <t>Weekday a.m. peak</t>
  </si>
  <si>
    <t>(Free form description)</t>
  </si>
  <si>
    <t>Base case</t>
  </si>
  <si>
    <t>Scenario, line2</t>
  </si>
  <si>
    <t>Additional info to identify the scenario</t>
  </si>
  <si>
    <t>vehicle speed (mph or km/h)</t>
  </si>
  <si>
    <t>distance from previous intersection, For (int'n 1) enter distance from upstream or 500</t>
  </si>
  <si>
    <t>offset (should be based on “end of reference phase”, and reference phase should be the last arterial phase to end its green)</t>
  </si>
  <si>
    <t>Start of actuated effective green for incoming right turn's green pd A, measured from “end of reference phase”, and reference phase should be the last arterial phase to end its green. Green period A may be permitted or protected</t>
  </si>
  <si>
    <t>Leave blank if there is no green period B; otherwise, Start of actuated effective green for incoming right turn's green pd A, measured from “end of reference phase”, and reference phase should be the last arterial phase to end its green. Green period A may be permitted or protected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</si>
</sst>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8"/>
      <name val="Calibri"/>
      <family val="2"/>
      <scheme val="minor"/>
    </font>
    <font>
      <sz val="11"/>
      <color indexed="8"/>
      <name val="Calibri"/>
      <family val="2"/>
      <scheme val="minor"/>
    </font>
    <font>
      <sz val="11"/>
      <name val="Calibri"/>
      <family val="2"/>
      <scheme val="minor"/>
    </font>
  </fonts>
  <fills count="8">
    <fill>
      <patternFill patternType="none"/>
    </fill>
    <fill>
      <patternFill patternType="gray125"/>
    </fill>
    <fill>
      <patternFill patternType="solid">
        <fgColor rgb="FF00B0F0"/>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E1FF46"/>
        <bgColor indexed="64"/>
      </patternFill>
    </fill>
  </fills>
  <borders count="1">
    <border>
      <left/>
      <right/>
      <top/>
      <bottom/>
      <diagonal/>
    </border>
  </borders>
  <cellStyleXfs count="2">
    <xf numFmtId="0" fontId="0" fillId="0" borderId="0"/>
    <xf numFmtId="0" fontId="2" fillId="0" borderId="0"/>
  </cellStyleXfs>
  <cellXfs count="18">
    <xf numFmtId="0" fontId="0" fillId="0" borderId="0" xfId="0"/>
    <xf numFmtId="0" fontId="0" fillId="2" borderId="0" xfId="0" applyFill="1"/>
    <xf numFmtId="0" fontId="0" fillId="3" borderId="0" xfId="0" applyFill="1"/>
    <xf numFmtId="0" fontId="0" fillId="4" borderId="0" xfId="0" applyFill="1"/>
    <xf numFmtId="0" fontId="3" fillId="0" borderId="0" xfId="0" applyFont="1"/>
    <xf numFmtId="0" fontId="3" fillId="0" borderId="0" xfId="0" applyFont="1" applyAlignment="1">
      <alignment wrapText="1"/>
    </xf>
    <xf numFmtId="0" fontId="3" fillId="4" borderId="0" xfId="0" applyFont="1" applyFill="1"/>
    <xf numFmtId="0" fontId="3" fillId="4" borderId="0" xfId="0" applyFont="1" applyFill="1" applyAlignment="1">
      <alignment wrapText="1"/>
    </xf>
    <xf numFmtId="0" fontId="3" fillId="3" borderId="0" xfId="0" applyFont="1" applyFill="1"/>
    <xf numFmtId="0" fontId="3" fillId="3" borderId="0" xfId="0" applyFont="1" applyFill="1" applyAlignment="1">
      <alignment wrapText="1"/>
    </xf>
    <xf numFmtId="0" fontId="3" fillId="2" borderId="0" xfId="0" applyFont="1" applyFill="1"/>
    <xf numFmtId="0" fontId="3" fillId="5" borderId="0" xfId="0" applyFont="1" applyFill="1"/>
    <xf numFmtId="0" fontId="3" fillId="5" borderId="0" xfId="0" applyFont="1" applyFill="1" applyAlignment="1">
      <alignment wrapText="1"/>
    </xf>
    <xf numFmtId="0" fontId="0" fillId="6" borderId="0" xfId="0" applyFill="1"/>
    <xf numFmtId="0" fontId="0" fillId="0" borderId="0" xfId="0" applyProtection="1">
      <protection locked="0"/>
    </xf>
    <xf numFmtId="0" fontId="0" fillId="7" borderId="0" xfId="0" applyFill="1" applyProtection="1">
      <protection locked="0"/>
    </xf>
    <xf numFmtId="0" fontId="0" fillId="6" borderId="0" xfId="0" applyFill="1" applyAlignment="1">
      <alignment vertical="center"/>
    </xf>
    <xf numFmtId="0" fontId="3" fillId="5" borderId="0" xfId="0" applyFont="1" applyFill="1" applyAlignment="1">
      <alignment vertical="center" wrapText="1"/>
    </xf>
  </cellXfs>
  <cellStyles count="2">
    <cellStyle name="Normal" xfId="0" builtinId="0"/>
    <cellStyle name="Normal 2" xfId="1" xr:uid="{65417D4D-7A90-4E3E-9757-9C940018AEB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10</xdr:row>
      <xdr:rowOff>9525</xdr:rowOff>
    </xdr:from>
    <xdr:to>
      <xdr:col>14</xdr:col>
      <xdr:colOff>550878</xdr:colOff>
      <xdr:row>33</xdr:row>
      <xdr:rowOff>18501</xdr:rowOff>
    </xdr:to>
    <xdr:pic>
      <xdr:nvPicPr>
        <xdr:cNvPr id="2" name="Picture 1">
          <a:extLst>
            <a:ext uri="{FF2B5EF4-FFF2-40B4-BE49-F238E27FC236}">
              <a16:creationId xmlns:a16="http://schemas.microsoft.com/office/drawing/2014/main" id="{BA6500B2-F73A-4601-BF4E-A7F3D336FE27}"/>
            </a:ext>
          </a:extLst>
        </xdr:cNvPr>
        <xdr:cNvPicPr>
          <a:picLocks noChangeAspect="1"/>
        </xdr:cNvPicPr>
      </xdr:nvPicPr>
      <xdr:blipFill>
        <a:blip xmlns:r="http://schemas.openxmlformats.org/officeDocument/2006/relationships" r:embed="rId1"/>
        <a:stretch>
          <a:fillRect/>
        </a:stretch>
      </xdr:blipFill>
      <xdr:spPr>
        <a:xfrm>
          <a:off x="0" y="2295525"/>
          <a:ext cx="12571428" cy="43904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ilad\Desktop\ExcelUpload\src\main\webapp\resources\EB_Direction.xlsx" TargetMode="External"/><Relationship Id="rId1" Type="http://schemas.openxmlformats.org/officeDocument/2006/relationships/externalLinkPath" Target="EB_Direc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ster"/>
      <sheetName val="Direction 1 input"/>
    </sheetNames>
    <sheetDataSet>
      <sheetData sheetId="0">
        <row r="7">
          <cell r="B7" t="str">
            <v>mph</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AFD4C-E735-4B29-9BEB-F81147A62B87}">
  <dimension ref="A1:D8"/>
  <sheetViews>
    <sheetView workbookViewId="0">
      <selection activeCell="F7" sqref="F7"/>
    </sheetView>
  </sheetViews>
  <sheetFormatPr defaultRowHeight="15" x14ac:dyDescent="0.25"/>
  <cols>
    <col min="1" max="1" width="23.42578125" customWidth="1"/>
    <col min="3" max="3" width="41.7109375" customWidth="1"/>
    <col min="4" max="4" width="14.5703125" customWidth="1"/>
  </cols>
  <sheetData>
    <row r="1" spans="1:4" x14ac:dyDescent="0.25">
      <c r="D1" t="s">
        <v>26</v>
      </c>
    </row>
    <row r="2" spans="1:4" x14ac:dyDescent="0.25">
      <c r="A2" s="13" t="s">
        <v>0</v>
      </c>
      <c r="B2" s="14"/>
      <c r="C2" s="14"/>
      <c r="D2" s="15" t="s">
        <v>130</v>
      </c>
    </row>
    <row r="3" spans="1:4" x14ac:dyDescent="0.25">
      <c r="A3" s="13" t="s">
        <v>129</v>
      </c>
      <c r="B3" s="14"/>
      <c r="C3" t="s">
        <v>131</v>
      </c>
      <c r="D3" s="15" t="s">
        <v>132</v>
      </c>
    </row>
    <row r="4" spans="1:4" x14ac:dyDescent="0.25">
      <c r="A4" s="16" t="s">
        <v>133</v>
      </c>
      <c r="B4" s="14"/>
      <c r="C4" t="s">
        <v>134</v>
      </c>
      <c r="D4" s="15" t="s">
        <v>135</v>
      </c>
    </row>
    <row r="5" spans="1:4" x14ac:dyDescent="0.25">
      <c r="A5" s="13" t="s">
        <v>122</v>
      </c>
      <c r="B5" s="14"/>
      <c r="C5" t="s">
        <v>136</v>
      </c>
      <c r="D5" s="15" t="s">
        <v>137</v>
      </c>
    </row>
    <row r="6" spans="1:4" x14ac:dyDescent="0.25">
      <c r="A6" s="13" t="s">
        <v>138</v>
      </c>
      <c r="B6" s="14"/>
      <c r="C6" t="s">
        <v>139</v>
      </c>
      <c r="D6" s="15"/>
    </row>
    <row r="7" spans="1:4" x14ac:dyDescent="0.25">
      <c r="A7" s="16" t="s">
        <v>123</v>
      </c>
      <c r="B7" s="15" t="s">
        <v>9</v>
      </c>
      <c r="C7" t="s">
        <v>140</v>
      </c>
      <c r="D7" s="15">
        <v>35</v>
      </c>
    </row>
    <row r="8" spans="1:4" x14ac:dyDescent="0.25">
      <c r="A8" s="16" t="s">
        <v>15</v>
      </c>
      <c r="B8" s="13" t="str">
        <f>IF(B7="mph", "ft", "m")</f>
        <v>ft</v>
      </c>
      <c r="C8" t="str">
        <f>IF(B7="mph","vehicle spacing in queue (typically 23 to 25 ft)","vehicle spacing in queue (typically 7 to 7.6 m)")</f>
        <v>vehicle spacing in queue (typically 23 to 25 ft)</v>
      </c>
      <c r="D8" s="15">
        <v>23</v>
      </c>
    </row>
  </sheetData>
  <phoneticPr fontId="1" type="noConversion"/>
  <dataValidations count="1">
    <dataValidation type="list" allowBlank="1" showInputMessage="1" showErrorMessage="1" sqref="B7" xr:uid="{95AE6AB8-D5F2-4485-8E69-619FBAD24C5C}">
      <formula1>"mph, km/h"</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E021D-2CB7-4F8D-AC47-7A39A0A4F16D}">
  <dimension ref="A1:H84"/>
  <sheetViews>
    <sheetView tabSelected="1" workbookViewId="0">
      <pane xSplit="1" ySplit="1" topLeftCell="B25" activePane="bottomRight" state="frozen"/>
      <selection pane="topRight" activeCell="B1" sqref="B1"/>
      <selection pane="bottomLeft" activeCell="A2" sqref="A2"/>
      <selection pane="bottomRight" sqref="A1:C1048576"/>
    </sheetView>
  </sheetViews>
  <sheetFormatPr defaultRowHeight="15" x14ac:dyDescent="0.25"/>
  <cols>
    <col min="1" max="1" width="31.42578125" style="4" customWidth="1"/>
    <col min="2" max="2" width="6.42578125" style="4" customWidth="1"/>
    <col min="3" max="3" width="65.7109375" style="5" bestFit="1" customWidth="1"/>
    <col min="4" max="4" width="21.5703125" customWidth="1"/>
    <col min="5" max="5" width="13.28515625" bestFit="1" customWidth="1"/>
    <col min="6" max="6" width="13.42578125" bestFit="1" customWidth="1"/>
    <col min="7" max="7" width="14.28515625" bestFit="1" customWidth="1"/>
    <col min="8" max="8" width="13.85546875" bestFit="1" customWidth="1"/>
  </cols>
  <sheetData>
    <row r="1" spans="1:8" x14ac:dyDescent="0.25">
      <c r="A1" s="11" t="s">
        <v>43</v>
      </c>
      <c r="B1" s="11" t="s">
        <v>1</v>
      </c>
      <c r="C1" s="12" t="s">
        <v>2</v>
      </c>
      <c r="D1" s="1" t="s">
        <v>112</v>
      </c>
      <c r="E1" s="1" t="s">
        <v>113</v>
      </c>
      <c r="F1" s="1" t="s">
        <v>114</v>
      </c>
      <c r="G1" s="1" t="s">
        <v>115</v>
      </c>
      <c r="H1" s="1" t="s">
        <v>116</v>
      </c>
    </row>
    <row r="2" spans="1:8" x14ac:dyDescent="0.25">
      <c r="A2" s="11" t="s">
        <v>18</v>
      </c>
      <c r="B2" s="11"/>
      <c r="C2" s="12" t="s">
        <v>82</v>
      </c>
      <c r="D2">
        <v>3</v>
      </c>
      <c r="E2">
        <v>6</v>
      </c>
      <c r="F2">
        <v>8</v>
      </c>
      <c r="G2">
        <v>12</v>
      </c>
      <c r="H2">
        <v>15</v>
      </c>
    </row>
    <row r="3" spans="1:8" x14ac:dyDescent="0.25">
      <c r="A3" s="11" t="s">
        <v>25</v>
      </c>
      <c r="B3" s="11"/>
      <c r="C3" s="12" t="s">
        <v>42</v>
      </c>
      <c r="D3" t="s">
        <v>117</v>
      </c>
      <c r="E3" t="s">
        <v>118</v>
      </c>
      <c r="F3" t="s">
        <v>119</v>
      </c>
      <c r="G3" t="s">
        <v>120</v>
      </c>
      <c r="H3" t="s">
        <v>121</v>
      </c>
    </row>
    <row r="4" spans="1:8" x14ac:dyDescent="0.25">
      <c r="A4" s="11" t="s">
        <v>11</v>
      </c>
      <c r="B4" s="11" t="s">
        <v>10</v>
      </c>
      <c r="C4" s="12" t="s">
        <v>12</v>
      </c>
      <c r="D4">
        <v>120</v>
      </c>
      <c r="E4">
        <v>120</v>
      </c>
      <c r="F4">
        <v>120</v>
      </c>
      <c r="G4">
        <v>120</v>
      </c>
      <c r="H4">
        <v>120</v>
      </c>
    </row>
    <row r="5" spans="1:8" ht="30" x14ac:dyDescent="0.25">
      <c r="A5" s="11" t="s">
        <v>13</v>
      </c>
      <c r="B5" s="11" t="str">
        <f>IF([1]master!B7="mph", "ft", "m")</f>
        <v>ft</v>
      </c>
      <c r="C5" s="12" t="s">
        <v>141</v>
      </c>
      <c r="D5" s="4">
        <v>500</v>
      </c>
      <c r="E5" s="4">
        <v>600</v>
      </c>
      <c r="F5" s="4">
        <v>880</v>
      </c>
      <c r="G5" s="4">
        <v>550</v>
      </c>
      <c r="H5" s="4">
        <v>450</v>
      </c>
    </row>
    <row r="6" spans="1:8" x14ac:dyDescent="0.25">
      <c r="A6" s="11" t="s">
        <v>7</v>
      </c>
      <c r="B6" s="11"/>
      <c r="C6" s="12" t="s">
        <v>8</v>
      </c>
      <c r="D6" s="4">
        <v>2</v>
      </c>
      <c r="E6" s="4">
        <v>2</v>
      </c>
      <c r="F6" s="4">
        <v>2</v>
      </c>
      <c r="G6" s="4">
        <v>2</v>
      </c>
      <c r="H6" s="4">
        <v>2</v>
      </c>
    </row>
    <row r="7" spans="1:8" x14ac:dyDescent="0.25">
      <c r="A7" s="11" t="s">
        <v>78</v>
      </c>
      <c r="B7" s="11" t="s">
        <v>3</v>
      </c>
      <c r="C7" s="12" t="s">
        <v>4</v>
      </c>
      <c r="D7" s="4">
        <v>26</v>
      </c>
      <c r="E7" s="4">
        <v>0</v>
      </c>
      <c r="F7" s="4">
        <v>71</v>
      </c>
      <c r="G7" s="4">
        <v>24</v>
      </c>
      <c r="H7" s="4">
        <v>4</v>
      </c>
    </row>
    <row r="8" spans="1:8" x14ac:dyDescent="0.25">
      <c r="A8" s="11" t="s">
        <v>79</v>
      </c>
      <c r="B8" s="11" t="s">
        <v>3</v>
      </c>
      <c r="C8" s="12" t="s">
        <v>5</v>
      </c>
      <c r="D8" s="4">
        <v>1041</v>
      </c>
      <c r="E8" s="4">
        <v>992</v>
      </c>
      <c r="F8" s="4">
        <v>982</v>
      </c>
      <c r="G8" s="4">
        <v>1160</v>
      </c>
      <c r="H8" s="4">
        <v>1153</v>
      </c>
    </row>
    <row r="9" spans="1:8" x14ac:dyDescent="0.25">
      <c r="A9" s="11" t="s">
        <v>80</v>
      </c>
      <c r="B9" s="11" t="s">
        <v>3</v>
      </c>
      <c r="C9" s="12" t="s">
        <v>6</v>
      </c>
      <c r="D9" s="4">
        <v>68</v>
      </c>
      <c r="E9" s="4">
        <v>31</v>
      </c>
      <c r="F9" s="4">
        <v>0</v>
      </c>
      <c r="G9" s="4">
        <v>16</v>
      </c>
      <c r="H9" s="4">
        <v>38</v>
      </c>
    </row>
    <row r="10" spans="1:8" x14ac:dyDescent="0.25">
      <c r="A10" s="11" t="s">
        <v>81</v>
      </c>
      <c r="B10" s="11" t="s">
        <v>3</v>
      </c>
      <c r="C10" s="12" t="s">
        <v>35</v>
      </c>
      <c r="D10" s="4">
        <v>3525</v>
      </c>
      <c r="E10" s="4">
        <v>3539</v>
      </c>
      <c r="F10" s="4">
        <v>3500</v>
      </c>
      <c r="G10" s="4">
        <v>3525</v>
      </c>
      <c r="H10" s="4">
        <v>3536</v>
      </c>
    </row>
    <row r="11" spans="1:8" ht="30" x14ac:dyDescent="0.25">
      <c r="A11" s="11" t="s">
        <v>84</v>
      </c>
      <c r="B11" s="11" t="s">
        <v>10</v>
      </c>
      <c r="C11" s="12" t="s">
        <v>142</v>
      </c>
      <c r="D11" s="4">
        <v>0</v>
      </c>
      <c r="E11" s="4">
        <v>15</v>
      </c>
      <c r="F11" s="4">
        <v>108</v>
      </c>
      <c r="G11" s="4">
        <v>11</v>
      </c>
      <c r="H11" s="4">
        <v>3</v>
      </c>
    </row>
    <row r="12" spans="1:8" x14ac:dyDescent="0.25">
      <c r="A12" s="11" t="s">
        <v>85</v>
      </c>
      <c r="B12" s="11" t="s">
        <v>10</v>
      </c>
      <c r="C12" s="11" t="s">
        <v>96</v>
      </c>
      <c r="D12" s="4">
        <v>7</v>
      </c>
      <c r="E12" s="4">
        <v>5</v>
      </c>
      <c r="F12" s="4">
        <v>5</v>
      </c>
      <c r="G12" s="4">
        <v>6</v>
      </c>
      <c r="H12" s="4">
        <v>5</v>
      </c>
    </row>
    <row r="13" spans="1:8" x14ac:dyDescent="0.25">
      <c r="A13" s="11" t="s">
        <v>14</v>
      </c>
      <c r="B13" s="11" t="s">
        <v>10</v>
      </c>
      <c r="C13" s="12" t="s">
        <v>86</v>
      </c>
      <c r="D13" s="4">
        <v>92.9</v>
      </c>
      <c r="E13" s="4">
        <v>99.3</v>
      </c>
      <c r="F13" s="4">
        <v>69.7</v>
      </c>
      <c r="G13" s="4">
        <v>91.6</v>
      </c>
      <c r="H13" s="4">
        <v>81.8</v>
      </c>
    </row>
    <row r="14" spans="1:8" x14ac:dyDescent="0.25">
      <c r="A14" s="11" t="s">
        <v>92</v>
      </c>
      <c r="B14" s="11" t="s">
        <v>10</v>
      </c>
      <c r="C14" s="12" t="s">
        <v>87</v>
      </c>
      <c r="D14" s="4">
        <v>120</v>
      </c>
      <c r="E14" s="4">
        <v>120</v>
      </c>
      <c r="F14" s="4">
        <v>120</v>
      </c>
      <c r="G14" s="4">
        <v>120</v>
      </c>
      <c r="H14" s="4">
        <v>110.1</v>
      </c>
    </row>
    <row r="15" spans="1:8" x14ac:dyDescent="0.25">
      <c r="A15" s="11" t="s">
        <v>16</v>
      </c>
      <c r="B15" s="11" t="str">
        <f>IF([1]master!B7="mph", "ft", "m")</f>
        <v>ft</v>
      </c>
      <c r="C15" s="12" t="s">
        <v>93</v>
      </c>
      <c r="D15" s="4">
        <v>180</v>
      </c>
      <c r="E15" s="4">
        <v>100</v>
      </c>
      <c r="F15" s="4">
        <v>225</v>
      </c>
      <c r="G15" s="4">
        <v>225</v>
      </c>
      <c r="H15" s="4">
        <v>450</v>
      </c>
    </row>
    <row r="16" spans="1:8" x14ac:dyDescent="0.25">
      <c r="A16" s="11" t="s">
        <v>17</v>
      </c>
      <c r="B16" s="11" t="str">
        <f>IF([1]master!B7="mph", "ft", "m")</f>
        <v>ft</v>
      </c>
      <c r="C16" s="12" t="s">
        <v>94</v>
      </c>
      <c r="D16" s="4">
        <v>0</v>
      </c>
      <c r="E16" s="4">
        <v>0</v>
      </c>
      <c r="F16" s="4">
        <v>0</v>
      </c>
      <c r="G16" s="4">
        <v>0</v>
      </c>
      <c r="H16" s="4">
        <v>0</v>
      </c>
    </row>
    <row r="17" spans="1:8" x14ac:dyDescent="0.25">
      <c r="A17" s="6" t="s">
        <v>45</v>
      </c>
      <c r="B17" s="6"/>
      <c r="C17" s="7"/>
      <c r="D17" s="3"/>
    </row>
    <row r="18" spans="1:8" x14ac:dyDescent="0.25">
      <c r="A18" s="4" t="s">
        <v>44</v>
      </c>
    </row>
    <row r="19" spans="1:8" x14ac:dyDescent="0.25">
      <c r="A19" s="8" t="s">
        <v>46</v>
      </c>
      <c r="B19" s="8"/>
      <c r="C19" s="9"/>
      <c r="D19" s="2"/>
    </row>
    <row r="20" spans="1:8" x14ac:dyDescent="0.25">
      <c r="A20" s="8" t="s">
        <v>47</v>
      </c>
      <c r="B20" s="8"/>
      <c r="C20" s="9"/>
      <c r="D20" s="2"/>
    </row>
    <row r="21" spans="1:8" x14ac:dyDescent="0.25">
      <c r="A21" s="11" t="s">
        <v>54</v>
      </c>
      <c r="B21" s="11"/>
      <c r="C21" s="12" t="s">
        <v>42</v>
      </c>
      <c r="D21" t="s">
        <v>117</v>
      </c>
      <c r="E21" t="s">
        <v>118</v>
      </c>
      <c r="F21" t="s">
        <v>119</v>
      </c>
      <c r="G21" t="s">
        <v>120</v>
      </c>
      <c r="H21" t="s">
        <v>121</v>
      </c>
    </row>
    <row r="22" spans="1:8" x14ac:dyDescent="0.25">
      <c r="A22" s="11" t="s">
        <v>48</v>
      </c>
      <c r="B22" s="11"/>
      <c r="C22" s="12" t="s">
        <v>39</v>
      </c>
      <c r="D22" s="1" t="s">
        <v>21</v>
      </c>
      <c r="E22" s="1" t="s">
        <v>21</v>
      </c>
      <c r="F22" s="1" t="s">
        <v>21</v>
      </c>
      <c r="G22" s="1" t="s">
        <v>21</v>
      </c>
      <c r="H22" s="1" t="s">
        <v>21</v>
      </c>
    </row>
    <row r="23" spans="1:8" x14ac:dyDescent="0.25">
      <c r="A23" s="11" t="s">
        <v>49</v>
      </c>
      <c r="B23" s="11"/>
      <c r="C23" s="12" t="s">
        <v>40</v>
      </c>
      <c r="D23" s="1" t="s">
        <v>22</v>
      </c>
      <c r="E23" s="1" t="s">
        <v>22</v>
      </c>
      <c r="F23" s="1" t="s">
        <v>22</v>
      </c>
      <c r="G23" s="1" t="s">
        <v>22</v>
      </c>
      <c r="H23" s="1" t="s">
        <v>22</v>
      </c>
    </row>
    <row r="24" spans="1:8" x14ac:dyDescent="0.25">
      <c r="A24" s="11" t="s">
        <v>61</v>
      </c>
      <c r="B24" s="11" t="s">
        <v>19</v>
      </c>
      <c r="C24" s="12" t="s">
        <v>20</v>
      </c>
      <c r="D24" s="4">
        <v>17</v>
      </c>
      <c r="E24" s="4"/>
      <c r="F24" s="4">
        <v>170</v>
      </c>
      <c r="G24" s="4">
        <v>40</v>
      </c>
      <c r="H24" s="4"/>
    </row>
    <row r="25" spans="1:8" ht="60" x14ac:dyDescent="0.25">
      <c r="A25" s="11" t="s">
        <v>95</v>
      </c>
      <c r="B25" s="11" t="s">
        <v>10</v>
      </c>
      <c r="C25" s="12" t="s">
        <v>143</v>
      </c>
      <c r="D25" s="4">
        <v>0</v>
      </c>
      <c r="E25" s="4"/>
      <c r="F25" s="4">
        <v>0</v>
      </c>
      <c r="G25" s="4">
        <v>0</v>
      </c>
      <c r="H25" s="4"/>
    </row>
    <row r="26" spans="1:8" x14ac:dyDescent="0.25">
      <c r="A26" s="11" t="s">
        <v>99</v>
      </c>
      <c r="B26" s="11" t="s">
        <v>10</v>
      </c>
      <c r="C26" s="12" t="s">
        <v>90</v>
      </c>
      <c r="D26" s="4">
        <v>6.2</v>
      </c>
      <c r="E26" s="4"/>
      <c r="F26" s="4">
        <v>14.6</v>
      </c>
      <c r="G26" s="4">
        <v>7.3</v>
      </c>
      <c r="H26" s="4"/>
    </row>
    <row r="27" spans="1:8" x14ac:dyDescent="0.25">
      <c r="A27" s="11" t="s">
        <v>50</v>
      </c>
      <c r="B27" s="11" t="s">
        <v>19</v>
      </c>
      <c r="C27" s="12" t="s">
        <v>89</v>
      </c>
      <c r="D27" s="4">
        <v>1504</v>
      </c>
      <c r="E27" s="4"/>
      <c r="F27" s="4">
        <v>1583</v>
      </c>
      <c r="G27" s="4">
        <v>1583</v>
      </c>
      <c r="H27" s="4"/>
    </row>
    <row r="28" spans="1:8" ht="75" x14ac:dyDescent="0.25">
      <c r="A28" s="11" t="s">
        <v>98</v>
      </c>
      <c r="B28" s="11" t="s">
        <v>10</v>
      </c>
      <c r="C28" s="17" t="s">
        <v>144</v>
      </c>
      <c r="D28" s="4">
        <v>12.2</v>
      </c>
      <c r="E28" s="4"/>
      <c r="F28" s="4">
        <v>19.600000000000001</v>
      </c>
      <c r="G28" s="4">
        <v>12.8</v>
      </c>
      <c r="H28" s="4"/>
    </row>
    <row r="29" spans="1:8" x14ac:dyDescent="0.25">
      <c r="A29" s="11" t="s">
        <v>97</v>
      </c>
      <c r="B29" s="11" t="s">
        <v>10</v>
      </c>
      <c r="C29" s="12" t="s">
        <v>91</v>
      </c>
      <c r="D29" s="4">
        <v>8.9</v>
      </c>
      <c r="E29" s="4"/>
      <c r="F29" s="4">
        <v>21.7</v>
      </c>
      <c r="G29" s="4">
        <v>9.5</v>
      </c>
      <c r="H29" s="4"/>
    </row>
    <row r="30" spans="1:8" x14ac:dyDescent="0.25">
      <c r="A30" s="11" t="s">
        <v>51</v>
      </c>
      <c r="B30" s="11" t="s">
        <v>19</v>
      </c>
      <c r="C30" s="12" t="s">
        <v>30</v>
      </c>
      <c r="D30" s="4">
        <v>1504</v>
      </c>
      <c r="E30" s="4"/>
      <c r="F30" s="4">
        <v>1583</v>
      </c>
      <c r="G30" s="4">
        <v>1583</v>
      </c>
      <c r="H30" s="4"/>
    </row>
    <row r="31" spans="1:8" x14ac:dyDescent="0.25">
      <c r="A31" s="11" t="s">
        <v>52</v>
      </c>
      <c r="B31" s="11" t="s">
        <v>19</v>
      </c>
      <c r="C31" s="12" t="s">
        <v>41</v>
      </c>
      <c r="D31" s="4">
        <v>36</v>
      </c>
      <c r="E31" s="4">
        <v>0</v>
      </c>
      <c r="F31" s="4">
        <v>64</v>
      </c>
      <c r="G31" s="4">
        <v>82</v>
      </c>
      <c r="H31" s="4">
        <v>0</v>
      </c>
    </row>
    <row r="32" spans="1:8" x14ac:dyDescent="0.25">
      <c r="A32" s="4" t="s">
        <v>44</v>
      </c>
    </row>
    <row r="33" spans="1:8" s="2" customFormat="1" x14ac:dyDescent="0.25">
      <c r="A33" s="8" t="s">
        <v>53</v>
      </c>
      <c r="B33" s="8"/>
      <c r="C33" s="9"/>
    </row>
    <row r="34" spans="1:8" s="2" customFormat="1" x14ac:dyDescent="0.25">
      <c r="A34" s="8" t="s">
        <v>47</v>
      </c>
      <c r="B34" s="8"/>
      <c r="C34" s="9"/>
    </row>
    <row r="35" spans="1:8" x14ac:dyDescent="0.25">
      <c r="A35" s="10" t="s">
        <v>55</v>
      </c>
      <c r="D35" s="1" t="str">
        <f>IF(NOT(ISBLANK(D21)),D21,"")</f>
        <v>at Brooksby</v>
      </c>
      <c r="E35" s="1" t="str">
        <f t="shared" ref="E35:H35" si="0">IF(NOT(ISBLANK(E21)),E21,"")</f>
        <v>at Walmart</v>
      </c>
      <c r="F35" s="1" t="str">
        <f t="shared" si="0"/>
        <v>at Garden</v>
      </c>
      <c r="G35" t="str">
        <f t="shared" si="0"/>
        <v>at Honey Dew</v>
      </c>
      <c r="H35" t="str">
        <f t="shared" si="0"/>
        <v>at Avalon Bay</v>
      </c>
    </row>
    <row r="36" spans="1:8" x14ac:dyDescent="0.25">
      <c r="A36" s="11" t="s">
        <v>48</v>
      </c>
      <c r="B36" s="11"/>
      <c r="C36" s="12" t="s">
        <v>39</v>
      </c>
      <c r="D36" s="1" t="s">
        <v>21</v>
      </c>
      <c r="E36" s="1" t="s">
        <v>21</v>
      </c>
      <c r="F36" s="1" t="s">
        <v>21</v>
      </c>
      <c r="G36" s="1" t="s">
        <v>21</v>
      </c>
      <c r="H36" s="1" t="s">
        <v>21</v>
      </c>
    </row>
    <row r="37" spans="1:8" x14ac:dyDescent="0.25">
      <c r="A37" s="11" t="s">
        <v>49</v>
      </c>
      <c r="B37" s="11"/>
      <c r="C37" s="12" t="s">
        <v>36</v>
      </c>
      <c r="D37" s="1" t="s">
        <v>24</v>
      </c>
      <c r="E37" s="1" t="s">
        <v>24</v>
      </c>
      <c r="F37" s="1" t="s">
        <v>24</v>
      </c>
      <c r="G37" s="1" t="s">
        <v>24</v>
      </c>
      <c r="H37" s="1" t="s">
        <v>24</v>
      </c>
    </row>
    <row r="38" spans="1:8" x14ac:dyDescent="0.25">
      <c r="A38" s="11" t="s">
        <v>67</v>
      </c>
      <c r="B38" s="11" t="s">
        <v>19</v>
      </c>
      <c r="C38" s="12" t="s">
        <v>83</v>
      </c>
    </row>
    <row r="39" spans="1:8" x14ac:dyDescent="0.25">
      <c r="A39" s="11" t="s">
        <v>68</v>
      </c>
      <c r="B39" s="11"/>
      <c r="C39" s="12" t="s">
        <v>34</v>
      </c>
    </row>
    <row r="40" spans="1:8" ht="60" x14ac:dyDescent="0.25">
      <c r="A40" s="11" t="s">
        <v>102</v>
      </c>
      <c r="B40" s="11" t="s">
        <v>10</v>
      </c>
      <c r="C40" s="12" t="s">
        <v>143</v>
      </c>
    </row>
    <row r="41" spans="1:8" x14ac:dyDescent="0.25">
      <c r="A41" s="11" t="s">
        <v>100</v>
      </c>
      <c r="B41" s="11" t="s">
        <v>10</v>
      </c>
      <c r="C41" s="12" t="s">
        <v>88</v>
      </c>
    </row>
    <row r="42" spans="1:8" x14ac:dyDescent="0.25">
      <c r="A42" s="11" t="s">
        <v>56</v>
      </c>
      <c r="B42" s="11" t="s">
        <v>19</v>
      </c>
      <c r="C42" s="12" t="s">
        <v>89</v>
      </c>
    </row>
    <row r="43" spans="1:8" ht="75" x14ac:dyDescent="0.25">
      <c r="A43" s="11" t="s">
        <v>103</v>
      </c>
      <c r="B43" s="11" t="s">
        <v>10</v>
      </c>
      <c r="C43" s="17" t="s">
        <v>144</v>
      </c>
    </row>
    <row r="44" spans="1:8" x14ac:dyDescent="0.25">
      <c r="A44" s="11" t="s">
        <v>101</v>
      </c>
      <c r="B44" s="11" t="s">
        <v>10</v>
      </c>
      <c r="C44" s="12" t="s">
        <v>91</v>
      </c>
    </row>
    <row r="45" spans="1:8" x14ac:dyDescent="0.25">
      <c r="A45" s="11" t="s">
        <v>57</v>
      </c>
      <c r="B45" s="11" t="s">
        <v>19</v>
      </c>
      <c r="C45" s="12" t="s">
        <v>27</v>
      </c>
    </row>
    <row r="46" spans="1:8" x14ac:dyDescent="0.25">
      <c r="A46" s="11" t="s">
        <v>58</v>
      </c>
      <c r="B46" s="11" t="s">
        <v>19</v>
      </c>
      <c r="C46" s="12" t="s">
        <v>29</v>
      </c>
    </row>
    <row r="47" spans="1:8" x14ac:dyDescent="0.25">
      <c r="A47" s="4" t="s">
        <v>44</v>
      </c>
    </row>
    <row r="48" spans="1:8" s="2" customFormat="1" x14ac:dyDescent="0.25">
      <c r="A48" s="8" t="s">
        <v>59</v>
      </c>
      <c r="B48" s="8"/>
      <c r="C48" s="9"/>
    </row>
    <row r="49" spans="1:8" s="2" customFormat="1" x14ac:dyDescent="0.25">
      <c r="A49" s="8" t="s">
        <v>47</v>
      </c>
      <c r="B49" s="8"/>
      <c r="C49" s="9"/>
    </row>
    <row r="50" spans="1:8" x14ac:dyDescent="0.25">
      <c r="A50" s="4" t="s">
        <v>60</v>
      </c>
      <c r="D50" t="s">
        <v>117</v>
      </c>
      <c r="E50" t="s">
        <v>118</v>
      </c>
      <c r="F50" t="s">
        <v>119</v>
      </c>
      <c r="G50" t="s">
        <v>120</v>
      </c>
      <c r="H50" t="s">
        <v>121</v>
      </c>
    </row>
    <row r="51" spans="1:8" x14ac:dyDescent="0.25">
      <c r="A51" s="11" t="s">
        <v>48</v>
      </c>
      <c r="B51" s="11"/>
      <c r="C51" s="12" t="s">
        <v>37</v>
      </c>
      <c r="D51" s="1" t="s">
        <v>23</v>
      </c>
      <c r="E51" s="1" t="s">
        <v>23</v>
      </c>
      <c r="F51" s="1" t="s">
        <v>23</v>
      </c>
      <c r="G51" s="1" t="s">
        <v>23</v>
      </c>
      <c r="H51" s="1" t="s">
        <v>23</v>
      </c>
    </row>
    <row r="52" spans="1:8" x14ac:dyDescent="0.25">
      <c r="A52" s="11" t="s">
        <v>49</v>
      </c>
      <c r="B52" s="11"/>
      <c r="C52" s="12" t="s">
        <v>38</v>
      </c>
      <c r="D52" s="1" t="s">
        <v>22</v>
      </c>
      <c r="E52" s="1" t="s">
        <v>22</v>
      </c>
      <c r="F52" s="1" t="s">
        <v>22</v>
      </c>
      <c r="G52" s="1" t="s">
        <v>22</v>
      </c>
      <c r="H52" s="1" t="s">
        <v>22</v>
      </c>
    </row>
    <row r="53" spans="1:8" x14ac:dyDescent="0.25">
      <c r="A53" s="11" t="s">
        <v>62</v>
      </c>
      <c r="B53" s="11" t="s">
        <v>19</v>
      </c>
      <c r="C53" s="12" t="s">
        <v>20</v>
      </c>
      <c r="E53">
        <v>73</v>
      </c>
    </row>
    <row r="54" spans="1:8" ht="60" x14ac:dyDescent="0.25">
      <c r="A54" s="11" t="s">
        <v>104</v>
      </c>
      <c r="B54" s="11" t="s">
        <v>10</v>
      </c>
      <c r="C54" s="12" t="s">
        <v>143</v>
      </c>
      <c r="E54">
        <v>0</v>
      </c>
    </row>
    <row r="55" spans="1:8" x14ac:dyDescent="0.25">
      <c r="A55" s="11" t="s">
        <v>111</v>
      </c>
      <c r="B55" s="11" t="s">
        <v>10</v>
      </c>
      <c r="C55" s="12" t="s">
        <v>88</v>
      </c>
      <c r="E55">
        <v>10.7</v>
      </c>
    </row>
    <row r="56" spans="1:8" x14ac:dyDescent="0.25">
      <c r="A56" s="11" t="s">
        <v>63</v>
      </c>
      <c r="B56" s="11" t="s">
        <v>19</v>
      </c>
      <c r="C56" s="12" t="s">
        <v>89</v>
      </c>
      <c r="E56">
        <v>1770</v>
      </c>
    </row>
    <row r="57" spans="1:8" x14ac:dyDescent="0.25">
      <c r="A57" s="11" t="s">
        <v>72</v>
      </c>
      <c r="B57" s="11"/>
      <c r="C57" s="12" t="s">
        <v>31</v>
      </c>
      <c r="E57">
        <v>2</v>
      </c>
    </row>
    <row r="58" spans="1:8" ht="75" x14ac:dyDescent="0.25">
      <c r="A58" s="11" t="s">
        <v>105</v>
      </c>
      <c r="B58" s="11" t="s">
        <v>10</v>
      </c>
      <c r="C58" s="17" t="s">
        <v>144</v>
      </c>
    </row>
    <row r="59" spans="1:8" x14ac:dyDescent="0.25">
      <c r="A59" s="11" t="s">
        <v>110</v>
      </c>
      <c r="B59" s="11" t="s">
        <v>10</v>
      </c>
      <c r="C59" s="12" t="s">
        <v>91</v>
      </c>
    </row>
    <row r="60" spans="1:8" x14ac:dyDescent="0.25">
      <c r="A60" s="11" t="s">
        <v>64</v>
      </c>
      <c r="B60" s="11" t="s">
        <v>19</v>
      </c>
      <c r="C60" s="12" t="s">
        <v>30</v>
      </c>
    </row>
    <row r="61" spans="1:8" x14ac:dyDescent="0.25">
      <c r="A61" s="11" t="s">
        <v>73</v>
      </c>
      <c r="B61" s="11"/>
      <c r="C61" s="12" t="s">
        <v>31</v>
      </c>
    </row>
    <row r="62" spans="1:8" x14ac:dyDescent="0.25">
      <c r="A62" s="11" t="s">
        <v>124</v>
      </c>
      <c r="B62" s="11" t="s">
        <v>19</v>
      </c>
      <c r="C62" s="12" t="s">
        <v>125</v>
      </c>
      <c r="D62">
        <v>0</v>
      </c>
      <c r="E62">
        <v>0</v>
      </c>
      <c r="F62">
        <v>0</v>
      </c>
      <c r="G62">
        <v>0</v>
      </c>
      <c r="H62">
        <v>0</v>
      </c>
    </row>
    <row r="63" spans="1:8" x14ac:dyDescent="0.25">
      <c r="A63" s="4" t="s">
        <v>44</v>
      </c>
    </row>
    <row r="64" spans="1:8" s="2" customFormat="1" x14ac:dyDescent="0.25">
      <c r="A64" s="8" t="s">
        <v>65</v>
      </c>
      <c r="B64" s="8"/>
      <c r="C64" s="9"/>
    </row>
    <row r="65" spans="1:8" s="2" customFormat="1" x14ac:dyDescent="0.25">
      <c r="A65" s="8" t="s">
        <v>47</v>
      </c>
      <c r="B65" s="8"/>
      <c r="C65" s="9"/>
    </row>
    <row r="66" spans="1:8" x14ac:dyDescent="0.25">
      <c r="A66" s="10" t="s">
        <v>66</v>
      </c>
      <c r="D66" s="1" t="str">
        <f t="shared" ref="D66:H66" si="1">IF(NOT(ISBLANK(D52)),D50,"")</f>
        <v>at Brooksby</v>
      </c>
      <c r="E66" s="1" t="str">
        <f t="shared" si="1"/>
        <v>at Walmart</v>
      </c>
      <c r="F66" s="1" t="str">
        <f t="shared" si="1"/>
        <v>at Garden</v>
      </c>
      <c r="G66" s="1" t="str">
        <f t="shared" si="1"/>
        <v>at Honey Dew</v>
      </c>
      <c r="H66" s="1" t="str">
        <f t="shared" si="1"/>
        <v>at Avalon Bay</v>
      </c>
    </row>
    <row r="67" spans="1:8" x14ac:dyDescent="0.25">
      <c r="A67" s="11" t="s">
        <v>48</v>
      </c>
      <c r="B67" s="11"/>
      <c r="C67" s="12" t="s">
        <v>37</v>
      </c>
      <c r="D67" s="1" t="s">
        <v>23</v>
      </c>
      <c r="E67" s="1" t="s">
        <v>23</v>
      </c>
      <c r="F67" s="1" t="s">
        <v>23</v>
      </c>
      <c r="G67" s="1" t="s">
        <v>23</v>
      </c>
      <c r="H67" s="1" t="s">
        <v>23</v>
      </c>
    </row>
    <row r="68" spans="1:8" x14ac:dyDescent="0.25">
      <c r="A68" s="11" t="s">
        <v>49</v>
      </c>
      <c r="B68" s="11"/>
      <c r="C68" s="12" t="s">
        <v>36</v>
      </c>
      <c r="D68" s="1" t="s">
        <v>24</v>
      </c>
      <c r="E68" s="1" t="s">
        <v>24</v>
      </c>
      <c r="F68" s="1" t="s">
        <v>24</v>
      </c>
      <c r="G68" s="1" t="s">
        <v>24</v>
      </c>
      <c r="H68" s="1" t="s">
        <v>24</v>
      </c>
    </row>
    <row r="69" spans="1:8" x14ac:dyDescent="0.25">
      <c r="A69" s="11" t="s">
        <v>69</v>
      </c>
      <c r="B69" s="11" t="s">
        <v>19</v>
      </c>
      <c r="C69" s="12" t="s">
        <v>28</v>
      </c>
      <c r="F69">
        <v>2</v>
      </c>
      <c r="G69">
        <v>19</v>
      </c>
      <c r="H69">
        <v>93</v>
      </c>
    </row>
    <row r="70" spans="1:8" x14ac:dyDescent="0.25">
      <c r="A70" s="11" t="s">
        <v>70</v>
      </c>
      <c r="B70" s="11"/>
      <c r="C70" s="12" t="s">
        <v>33</v>
      </c>
      <c r="F70">
        <v>0.33</v>
      </c>
      <c r="G70">
        <v>0.39</v>
      </c>
      <c r="H70">
        <v>0.56000000000000005</v>
      </c>
    </row>
    <row r="71" spans="1:8" ht="60" x14ac:dyDescent="0.25">
      <c r="A71" s="11" t="s">
        <v>106</v>
      </c>
      <c r="B71" s="11" t="s">
        <v>10</v>
      </c>
      <c r="C71" s="12" t="s">
        <v>143</v>
      </c>
      <c r="F71">
        <v>0</v>
      </c>
      <c r="G71">
        <v>0</v>
      </c>
      <c r="H71">
        <v>0</v>
      </c>
    </row>
    <row r="72" spans="1:8" x14ac:dyDescent="0.25">
      <c r="A72" s="11" t="s">
        <v>108</v>
      </c>
      <c r="B72" s="11" t="s">
        <v>10</v>
      </c>
      <c r="C72" s="12" t="s">
        <v>88</v>
      </c>
      <c r="F72">
        <v>14.6</v>
      </c>
      <c r="G72">
        <v>7.3</v>
      </c>
      <c r="H72">
        <v>18.3</v>
      </c>
    </row>
    <row r="73" spans="1:8" x14ac:dyDescent="0.25">
      <c r="A73" s="11" t="s">
        <v>71</v>
      </c>
      <c r="B73" s="11" t="s">
        <v>19</v>
      </c>
      <c r="C73" s="12" t="s">
        <v>89</v>
      </c>
      <c r="F73">
        <v>1360</v>
      </c>
      <c r="G73">
        <v>1419</v>
      </c>
      <c r="H73">
        <v>1724</v>
      </c>
    </row>
    <row r="74" spans="1:8" x14ac:dyDescent="0.25">
      <c r="A74" s="11" t="s">
        <v>74</v>
      </c>
      <c r="B74" s="11"/>
      <c r="C74" s="12" t="s">
        <v>31</v>
      </c>
      <c r="F74">
        <v>2</v>
      </c>
      <c r="G74">
        <v>2</v>
      </c>
      <c r="H74">
        <v>2</v>
      </c>
    </row>
    <row r="75" spans="1:8" ht="75" x14ac:dyDescent="0.25">
      <c r="A75" s="11" t="s">
        <v>107</v>
      </c>
      <c r="B75" s="11" t="s">
        <v>10</v>
      </c>
      <c r="C75" s="17" t="s">
        <v>144</v>
      </c>
    </row>
    <row r="76" spans="1:8" x14ac:dyDescent="0.25">
      <c r="A76" s="11" t="s">
        <v>109</v>
      </c>
      <c r="B76" s="11" t="s">
        <v>10</v>
      </c>
      <c r="C76" s="12" t="s">
        <v>91</v>
      </c>
    </row>
    <row r="77" spans="1:8" x14ac:dyDescent="0.25">
      <c r="A77" s="11" t="s">
        <v>75</v>
      </c>
      <c r="B77" s="11" t="s">
        <v>19</v>
      </c>
      <c r="C77" s="12" t="s">
        <v>27</v>
      </c>
    </row>
    <row r="78" spans="1:8" x14ac:dyDescent="0.25">
      <c r="A78" s="11" t="s">
        <v>76</v>
      </c>
      <c r="B78" s="11"/>
      <c r="C78" s="12" t="s">
        <v>31</v>
      </c>
    </row>
    <row r="79" spans="1:8" x14ac:dyDescent="0.25">
      <c r="A79" s="11" t="s">
        <v>126</v>
      </c>
      <c r="B79" s="11" t="s">
        <v>19</v>
      </c>
      <c r="C79" s="12" t="s">
        <v>32</v>
      </c>
      <c r="F79">
        <v>0</v>
      </c>
      <c r="G79">
        <v>0</v>
      </c>
      <c r="H79">
        <v>0</v>
      </c>
    </row>
    <row r="80" spans="1:8" x14ac:dyDescent="0.25">
      <c r="A80" s="4" t="s">
        <v>44</v>
      </c>
    </row>
    <row r="81" spans="1:8" s="2" customFormat="1" x14ac:dyDescent="0.25">
      <c r="A81" s="8" t="s">
        <v>77</v>
      </c>
      <c r="B81" s="8"/>
      <c r="C81" s="9"/>
    </row>
    <row r="82" spans="1:8" s="2" customFormat="1" x14ac:dyDescent="0.25">
      <c r="A82" s="8" t="s">
        <v>47</v>
      </c>
      <c r="B82" s="8"/>
      <c r="C82" s="9"/>
    </row>
    <row r="83" spans="1:8" x14ac:dyDescent="0.25">
      <c r="A83" s="11" t="s">
        <v>127</v>
      </c>
      <c r="B83" s="11" t="s">
        <v>19</v>
      </c>
      <c r="D83">
        <v>0</v>
      </c>
      <c r="E83">
        <v>0</v>
      </c>
      <c r="F83">
        <v>0</v>
      </c>
      <c r="G83">
        <v>0</v>
      </c>
      <c r="H83">
        <v>0</v>
      </c>
    </row>
    <row r="84" spans="1:8" x14ac:dyDescent="0.25">
      <c r="A84" s="11" t="s">
        <v>128</v>
      </c>
      <c r="B84" s="11" t="s">
        <v>19</v>
      </c>
      <c r="D84">
        <v>0</v>
      </c>
      <c r="E84">
        <v>0</v>
      </c>
      <c r="F84">
        <v>0</v>
      </c>
      <c r="G84">
        <v>0</v>
      </c>
      <c r="H84">
        <v>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master</vt:lpstr>
      <vt:lpstr>Direction 1 input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Furth, Peter</dc:creator>
  <cp:lastModifiedBy>Milad Tahmasebi</cp:lastModifiedBy>
  <dcterms:created xsi:type="dcterms:W3CDTF">2022-03-12T20:11:57Z</dcterms:created>
  <dcterms:modified xsi:type="dcterms:W3CDTF">2024-02-08T16:24:24Z</dcterms:modified>
</cp:coreProperties>
</file>